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6" i="1" l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I145" i="1"/>
  <c r="I156" i="1" s="1"/>
  <c r="H145" i="1"/>
  <c r="H156" i="1" s="1"/>
  <c r="G145" i="1"/>
  <c r="F145" i="1"/>
  <c r="F156" i="1" s="1"/>
  <c r="B137" i="1"/>
  <c r="A137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G107" i="1"/>
  <c r="G118" i="1" s="1"/>
  <c r="F107" i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I88" i="1"/>
  <c r="I99" i="1" s="1"/>
  <c r="H88" i="1"/>
  <c r="G88" i="1"/>
  <c r="G99" i="1" s="1"/>
  <c r="F88" i="1"/>
  <c r="B80" i="1"/>
  <c r="A80" i="1"/>
  <c r="L79" i="1"/>
  <c r="J79" i="1"/>
  <c r="I79" i="1"/>
  <c r="H79" i="1"/>
  <c r="G79" i="1"/>
  <c r="F79" i="1"/>
  <c r="B71" i="1"/>
  <c r="A71" i="1"/>
  <c r="L70" i="1"/>
  <c r="L80" i="1" s="1"/>
  <c r="J70" i="1"/>
  <c r="J80" i="1" s="1"/>
  <c r="I70" i="1"/>
  <c r="I80" i="1" s="1"/>
  <c r="H70" i="1"/>
  <c r="G70" i="1"/>
  <c r="G80" i="1" s="1"/>
  <c r="F70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5" i="1" s="1"/>
  <c r="J13" i="1"/>
  <c r="J24" i="1" s="1"/>
  <c r="I13" i="1"/>
  <c r="I24" i="1" s="1"/>
  <c r="H13" i="1"/>
  <c r="G13" i="1"/>
  <c r="G24" i="1" s="1"/>
  <c r="F13" i="1"/>
  <c r="F24" i="1" s="1"/>
  <c r="H99" i="1" l="1"/>
  <c r="H118" i="1"/>
  <c r="I195" i="1"/>
  <c r="F43" i="1"/>
  <c r="G156" i="1"/>
  <c r="G195" i="1" s="1"/>
  <c r="H24" i="1"/>
  <c r="J43" i="1"/>
  <c r="F62" i="1"/>
  <c r="H80" i="1"/>
  <c r="J99" i="1"/>
  <c r="F118" i="1"/>
  <c r="H137" i="1"/>
  <c r="J156" i="1"/>
  <c r="F175" i="1"/>
  <c r="H194" i="1"/>
  <c r="F99" i="1"/>
  <c r="F194" i="1"/>
  <c r="F195" i="1" l="1"/>
  <c r="J195" i="1"/>
  <c r="H195" i="1"/>
</calcChain>
</file>

<file path=xl/sharedStrings.xml><?xml version="1.0" encoding="utf-8"?>
<sst xmlns="http://schemas.openxmlformats.org/spreadsheetml/2006/main" count="281" uniqueCount="113">
  <si>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</si>
  <si>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</si>
  <si>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</si>
  <si>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</si>
  <si>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</si>
  <si>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</si>
  <si>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</si>
  <si>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</si>
  <si>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</si>
  <si>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</si>
  <si>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</si>
  <si>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</si>
  <si>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</si>
  <si>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</si>
  <si>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</si>
  <si>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</si>
  <si>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</si>
  <si>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</si>
  <si>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</si>
  <si>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</si>
  <si>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</si>
  <si>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</si>
  <si>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</si>
  <si>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</si>
  <si>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</si>
  <si>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</si>
  <si>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</si>
  <si>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</si>
  <si>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</si>
  <si>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</si>
  <si>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</si>
  <si>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</si>
  <si>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</si>
  <si>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</si>
  <si>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</si>
  <si>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</si>
  <si>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</si>
  <si>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</si>
  <si>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</si>
  <si>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54-1с</t>
  </si>
  <si>
    <t>Щи со свежей капусты</t>
  </si>
  <si>
    <t>54-4г</t>
  </si>
  <si>
    <t>Каша гречневая расыпчатая</t>
  </si>
  <si>
    <t>54-23м</t>
  </si>
  <si>
    <t>Биточки из   курицы</t>
  </si>
  <si>
    <t>54-22хн</t>
  </si>
  <si>
    <t>пром</t>
  </si>
  <si>
    <t>Хлеб</t>
  </si>
  <si>
    <t>соус</t>
  </si>
  <si>
    <t>54-3 соус</t>
  </si>
  <si>
    <t>Соус красный основной</t>
  </si>
  <si>
    <t>Салат из белокочаной капусты с овощами</t>
  </si>
  <si>
    <t>Котлета рыбная любительская</t>
  </si>
  <si>
    <t>Компот из смеси сухофруктов</t>
  </si>
  <si>
    <t>54-10с</t>
  </si>
  <si>
    <t>54-24с</t>
  </si>
  <si>
    <t>54-6г</t>
  </si>
  <si>
    <t>54-14р</t>
  </si>
  <si>
    <t>54-1хн</t>
  </si>
  <si>
    <t>МКОУ Воздвиженская СОШ</t>
  </si>
  <si>
    <t>Суп картофельный  с  бобовыми</t>
  </si>
  <si>
    <t>Гуляш из говядины</t>
  </si>
  <si>
    <t>сок</t>
  </si>
  <si>
    <t>Суп крестьянский с крупой</t>
  </si>
  <si>
    <t>Картофельное пюре</t>
  </si>
  <si>
    <t>Капуста тушенная с мясом</t>
  </si>
  <si>
    <t>54-11г</t>
  </si>
  <si>
    <t>54-10м</t>
  </si>
  <si>
    <t>54 -21хн</t>
  </si>
  <si>
    <t>Жаркое по - домашнему из курицы</t>
  </si>
  <si>
    <t>Чай с  сахаром</t>
  </si>
  <si>
    <t>Винегрет  с растительным с маслом</t>
  </si>
  <si>
    <t>54-16з</t>
  </si>
  <si>
    <t>54-28м</t>
  </si>
  <si>
    <t>54-11гн</t>
  </si>
  <si>
    <t>Рис отварной</t>
  </si>
  <si>
    <t>Рыба тушенная с овощами</t>
  </si>
  <si>
    <t>Чай с сахаром</t>
  </si>
  <si>
    <t>11,3</t>
  </si>
  <si>
    <t>4,6</t>
  </si>
  <si>
    <t>54-19с</t>
  </si>
  <si>
    <t>54-10гр</t>
  </si>
  <si>
    <t>54-45гн</t>
  </si>
  <si>
    <t>Суп сиз овощей с фрикадельками мясными</t>
  </si>
  <si>
    <t>Сок  яблочный</t>
  </si>
  <si>
    <t>16,5</t>
  </si>
  <si>
    <t>1</t>
  </si>
  <si>
    <t>54-5с</t>
  </si>
  <si>
    <t>54-2м</t>
  </si>
  <si>
    <t>Салат из белокочанной капусты</t>
  </si>
  <si>
    <t>Картофельная запеканка с говядиной</t>
  </si>
  <si>
    <t>Соус основной</t>
  </si>
  <si>
    <t>54-7з</t>
  </si>
  <si>
    <t>54-13м</t>
  </si>
  <si>
    <t>54-21хн</t>
  </si>
  <si>
    <t>54-2 соус</t>
  </si>
  <si>
    <t>Борщ с капустой и картофелем со сметаной</t>
  </si>
  <si>
    <t>54-2с</t>
  </si>
  <si>
    <t>54-12м</t>
  </si>
  <si>
    <t>54-13хн</t>
  </si>
  <si>
    <t>Суп картофельный с макаронными изделиями</t>
  </si>
  <si>
    <t>Курица  тушенная с морковью</t>
  </si>
  <si>
    <t>Винегрет  с сельдью</t>
  </si>
  <si>
    <t>54-30з</t>
  </si>
  <si>
    <t>54-7с</t>
  </si>
  <si>
    <t>54-25м</t>
  </si>
  <si>
    <t>Панина Н.С</t>
  </si>
  <si>
    <t>Кисель из вишни</t>
  </si>
  <si>
    <t>Макароны  безглютеновые отварные</t>
  </si>
  <si>
    <t>Кисель из брусники</t>
  </si>
  <si>
    <t>Борщ  с фасолью</t>
  </si>
  <si>
    <t>Плов с курицей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</si>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</sst>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5" borderId="0" xfId="0" applyFont="1" applyFill="1"/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2" fontId="0" fillId="4" borderId="2" xfId="0" applyNumberFormat="1" applyFill="1" applyBorder="1" applyProtection="1"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26" xfId="0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81" sqref="N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59</v>
      </c>
      <c r="D1" s="85"/>
      <c r="E1" s="85"/>
      <c r="F1" s="12" t="s">
        <v>16</v>
      </c>
      <c r="G1" s="2" t="s">
        <v>17</v>
      </c>
      <c r="H1" s="86" t="s">
        <v>38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 t="s">
        <v>106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83" t="s">
        <v>26</v>
      </c>
      <c r="E14" s="76"/>
      <c r="F14" s="72"/>
      <c r="G14" s="72"/>
      <c r="H14" s="72"/>
      <c r="I14" s="72"/>
      <c r="J14" s="72"/>
      <c r="K14" s="77"/>
      <c r="L14" s="72"/>
    </row>
    <row r="15" spans="1:12" ht="14.4" x14ac:dyDescent="0.3">
      <c r="A15" s="23"/>
      <c r="B15" s="15"/>
      <c r="C15" s="11"/>
      <c r="D15" s="83" t="s">
        <v>27</v>
      </c>
      <c r="E15" s="52" t="s">
        <v>40</v>
      </c>
      <c r="F15" s="53">
        <v>200</v>
      </c>
      <c r="G15" s="53">
        <v>4.7</v>
      </c>
      <c r="H15" s="53">
        <v>5.6</v>
      </c>
      <c r="I15" s="54">
        <v>5.7</v>
      </c>
      <c r="J15" s="53">
        <v>92.2</v>
      </c>
      <c r="K15" s="51" t="s">
        <v>39</v>
      </c>
      <c r="L15" s="74">
        <v>17.84</v>
      </c>
    </row>
    <row r="16" spans="1:12" ht="14.4" x14ac:dyDescent="0.3">
      <c r="A16" s="23"/>
      <c r="B16" s="15"/>
      <c r="C16" s="11"/>
      <c r="D16" s="83" t="s">
        <v>29</v>
      </c>
      <c r="E16" s="52" t="s">
        <v>42</v>
      </c>
      <c r="F16" s="53">
        <v>180</v>
      </c>
      <c r="G16" s="53">
        <v>9.9</v>
      </c>
      <c r="H16" s="53">
        <v>7.6</v>
      </c>
      <c r="I16" s="54">
        <v>43.1</v>
      </c>
      <c r="J16" s="53">
        <v>280.39999999999998</v>
      </c>
      <c r="K16" s="51" t="s">
        <v>41</v>
      </c>
      <c r="L16" s="74">
        <v>12.18</v>
      </c>
    </row>
    <row r="17" spans="1:12" ht="14.4" x14ac:dyDescent="0.3">
      <c r="A17" s="23"/>
      <c r="B17" s="15"/>
      <c r="C17" s="11"/>
      <c r="D17" s="83" t="s">
        <v>28</v>
      </c>
      <c r="E17" s="52" t="s">
        <v>44</v>
      </c>
      <c r="F17" s="53">
        <v>100</v>
      </c>
      <c r="G17" s="53">
        <v>19.100000000000001</v>
      </c>
      <c r="H17" s="53">
        <v>4.3</v>
      </c>
      <c r="I17" s="54">
        <v>13.4</v>
      </c>
      <c r="J17" s="53">
        <v>168.6</v>
      </c>
      <c r="K17" s="51" t="s">
        <v>43</v>
      </c>
      <c r="L17" s="74">
        <v>34.29</v>
      </c>
    </row>
    <row r="18" spans="1:12" ht="15" thickBot="1" x14ac:dyDescent="0.35">
      <c r="A18" s="23"/>
      <c r="B18" s="15"/>
      <c r="C18" s="11"/>
      <c r="D18" s="83" t="s">
        <v>30</v>
      </c>
      <c r="E18" s="56" t="s">
        <v>107</v>
      </c>
      <c r="F18" s="57">
        <v>200</v>
      </c>
      <c r="G18" s="57">
        <v>0.2</v>
      </c>
      <c r="H18" s="57">
        <v>0</v>
      </c>
      <c r="I18" s="59">
        <v>12.9</v>
      </c>
      <c r="J18" s="57">
        <v>52.9</v>
      </c>
      <c r="K18" s="55" t="s">
        <v>45</v>
      </c>
      <c r="L18" s="58">
        <v>6.24</v>
      </c>
    </row>
    <row r="19" spans="1:12" ht="14.4" x14ac:dyDescent="0.3">
      <c r="A19" s="23"/>
      <c r="B19" s="15"/>
      <c r="C19" s="11"/>
      <c r="D19" s="83" t="s">
        <v>31</v>
      </c>
      <c r="E19" s="52" t="s">
        <v>47</v>
      </c>
      <c r="F19" s="53">
        <v>60</v>
      </c>
      <c r="G19" s="75">
        <v>6.1</v>
      </c>
      <c r="H19" s="75">
        <v>0.6</v>
      </c>
      <c r="I19" s="75">
        <v>39.4</v>
      </c>
      <c r="J19" s="53">
        <v>187.5</v>
      </c>
      <c r="K19" s="51" t="s">
        <v>46</v>
      </c>
      <c r="L19" s="74">
        <v>4.68</v>
      </c>
    </row>
    <row r="20" spans="1:12" ht="14.4" x14ac:dyDescent="0.3">
      <c r="A20" s="23"/>
      <c r="B20" s="15"/>
      <c r="C20" s="11"/>
      <c r="D20" s="83" t="s">
        <v>48</v>
      </c>
      <c r="E20" s="61" t="s">
        <v>50</v>
      </c>
      <c r="F20" s="62">
        <v>50</v>
      </c>
      <c r="G20" s="62">
        <v>1.6</v>
      </c>
      <c r="H20" s="62">
        <v>1.2</v>
      </c>
      <c r="I20" s="64">
        <v>4.5</v>
      </c>
      <c r="J20" s="62">
        <v>35.299999999999997</v>
      </c>
      <c r="K20" s="60" t="s">
        <v>49</v>
      </c>
      <c r="L20" s="63">
        <v>4.03</v>
      </c>
    </row>
    <row r="21" spans="1:12" ht="14.4" x14ac:dyDescent="0.3">
      <c r="A21" s="23"/>
      <c r="B21" s="15"/>
      <c r="C21" s="11"/>
      <c r="D21" s="51"/>
      <c r="E21" s="76"/>
      <c r="F21" s="72"/>
      <c r="G21" s="72"/>
      <c r="H21" s="72"/>
      <c r="I21" s="72"/>
      <c r="J21" s="72"/>
      <c r="K21" s="77"/>
      <c r="L21" s="72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41.600000000000009</v>
      </c>
      <c r="H23" s="19">
        <f t="shared" si="2"/>
        <v>19.3</v>
      </c>
      <c r="I23" s="19">
        <f t="shared" si="2"/>
        <v>119</v>
      </c>
      <c r="J23" s="19">
        <f t="shared" si="2"/>
        <v>816.89999999999986</v>
      </c>
      <c r="K23" s="25"/>
      <c r="L23" s="19">
        <f t="shared" ref="L23" si="3">SUM(L14:L22)</f>
        <v>79.259999999999991</v>
      </c>
    </row>
    <row r="24" spans="1:12" ht="14.4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790</v>
      </c>
      <c r="G24" s="32">
        <f t="shared" ref="G24:J24" si="4">G13+G23</f>
        <v>41.600000000000009</v>
      </c>
      <c r="H24" s="32">
        <f t="shared" si="4"/>
        <v>19.3</v>
      </c>
      <c r="I24" s="32">
        <f t="shared" si="4"/>
        <v>119</v>
      </c>
      <c r="J24" s="32">
        <f t="shared" si="4"/>
        <v>816.89999999999986</v>
      </c>
      <c r="K24" s="32"/>
      <c r="L24" s="32">
        <f t="shared" ref="L24" si="5">L13+L23</f>
        <v>79.259999999999991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4" ht="14.4" x14ac:dyDescent="0.3">
      <c r="A33" s="13">
        <f>A25</f>
        <v>1</v>
      </c>
      <c r="B33" s="13">
        <f>B25</f>
        <v>2</v>
      </c>
      <c r="C33" s="10" t="s">
        <v>25</v>
      </c>
      <c r="D33" s="83" t="s">
        <v>26</v>
      </c>
      <c r="E33" s="65" t="s">
        <v>51</v>
      </c>
      <c r="F33" s="66">
        <v>100</v>
      </c>
      <c r="G33" s="75">
        <v>2.8</v>
      </c>
      <c r="H33" s="75">
        <v>6.7</v>
      </c>
      <c r="I33" s="75">
        <v>2.8</v>
      </c>
      <c r="J33" s="66">
        <v>83.3</v>
      </c>
      <c r="K33" s="67" t="s">
        <v>54</v>
      </c>
      <c r="L33" s="68">
        <v>3.43</v>
      </c>
    </row>
    <row r="34" spans="1:14" ht="14.4" x14ac:dyDescent="0.3">
      <c r="A34" s="14"/>
      <c r="B34" s="15"/>
      <c r="C34" s="11"/>
      <c r="D34" s="83" t="s">
        <v>27</v>
      </c>
      <c r="E34" s="52" t="s">
        <v>100</v>
      </c>
      <c r="F34" s="53">
        <v>200</v>
      </c>
      <c r="G34" s="53">
        <v>4.8</v>
      </c>
      <c r="H34" s="53">
        <v>2.2000000000000002</v>
      </c>
      <c r="I34" s="54">
        <v>15.5</v>
      </c>
      <c r="J34" s="53">
        <v>100.9</v>
      </c>
      <c r="K34" s="51" t="s">
        <v>55</v>
      </c>
      <c r="L34" s="74">
        <v>19.77</v>
      </c>
    </row>
    <row r="35" spans="1:14" ht="14.4" x14ac:dyDescent="0.3">
      <c r="A35" s="14"/>
      <c r="B35" s="15"/>
      <c r="C35" s="11"/>
      <c r="D35" s="83" t="s">
        <v>29</v>
      </c>
      <c r="E35" s="52" t="s">
        <v>75</v>
      </c>
      <c r="F35" s="53">
        <v>180</v>
      </c>
      <c r="G35" s="53">
        <v>4.3</v>
      </c>
      <c r="H35" s="53">
        <v>5.8</v>
      </c>
      <c r="I35" s="54">
        <v>43.7</v>
      </c>
      <c r="J35" s="53">
        <v>244.2</v>
      </c>
      <c r="K35" s="51" t="s">
        <v>56</v>
      </c>
      <c r="L35" s="74">
        <v>13.27</v>
      </c>
    </row>
    <row r="36" spans="1:14" ht="14.4" x14ac:dyDescent="0.3">
      <c r="A36" s="14"/>
      <c r="B36" s="15"/>
      <c r="C36" s="11"/>
      <c r="D36" s="83" t="s">
        <v>28</v>
      </c>
      <c r="E36" s="52" t="s">
        <v>52</v>
      </c>
      <c r="F36" s="53">
        <v>100</v>
      </c>
      <c r="G36" s="53">
        <v>12.8</v>
      </c>
      <c r="H36" s="53">
        <v>4.0999999999999996</v>
      </c>
      <c r="I36" s="54">
        <v>6.1</v>
      </c>
      <c r="J36" s="53">
        <v>112.3</v>
      </c>
      <c r="K36" s="51" t="s">
        <v>57</v>
      </c>
      <c r="L36" s="74">
        <v>27.09</v>
      </c>
    </row>
    <row r="37" spans="1:14" ht="15" thickBot="1" x14ac:dyDescent="0.35">
      <c r="A37" s="14"/>
      <c r="B37" s="15"/>
      <c r="C37" s="11"/>
      <c r="D37" s="83" t="s">
        <v>30</v>
      </c>
      <c r="E37" s="56" t="s">
        <v>53</v>
      </c>
      <c r="F37" s="57">
        <v>200</v>
      </c>
      <c r="G37" s="57">
        <v>0.5</v>
      </c>
      <c r="H37" s="57">
        <v>0</v>
      </c>
      <c r="I37" s="59">
        <v>19.8</v>
      </c>
      <c r="J37" s="57">
        <v>81</v>
      </c>
      <c r="K37" s="55" t="s">
        <v>58</v>
      </c>
      <c r="L37" s="58">
        <v>5.51</v>
      </c>
      <c r="N37" s="70"/>
    </row>
    <row r="38" spans="1:14" ht="14.4" x14ac:dyDescent="0.3">
      <c r="A38" s="14"/>
      <c r="B38" s="15"/>
      <c r="C38" s="11"/>
      <c r="D38" s="83" t="s">
        <v>31</v>
      </c>
      <c r="E38" s="52" t="s">
        <v>47</v>
      </c>
      <c r="F38" s="53">
        <v>60</v>
      </c>
      <c r="G38" s="75">
        <v>4.5999999999999996</v>
      </c>
      <c r="H38" s="75">
        <v>0.5</v>
      </c>
      <c r="I38" s="75">
        <v>29.5</v>
      </c>
      <c r="J38" s="53">
        <v>140.6</v>
      </c>
      <c r="K38" s="51" t="s">
        <v>46</v>
      </c>
      <c r="L38" s="74">
        <v>4.68</v>
      </c>
    </row>
    <row r="39" spans="1:14" ht="14.4" x14ac:dyDescent="0.3">
      <c r="A39" s="14"/>
      <c r="B39" s="15"/>
      <c r="C39" s="11"/>
      <c r="D39" s="83" t="s">
        <v>48</v>
      </c>
      <c r="E39" s="61" t="s">
        <v>50</v>
      </c>
      <c r="F39" s="62">
        <v>50</v>
      </c>
      <c r="G39" s="62">
        <v>1.6</v>
      </c>
      <c r="H39" s="62">
        <v>1.2</v>
      </c>
      <c r="I39" s="64">
        <v>4.5</v>
      </c>
      <c r="J39" s="62">
        <v>35.299999999999997</v>
      </c>
      <c r="K39" s="60" t="s">
        <v>49</v>
      </c>
      <c r="L39" s="63">
        <v>5.51</v>
      </c>
    </row>
    <row r="40" spans="1:14" ht="14.4" x14ac:dyDescent="0.3">
      <c r="A40" s="14"/>
      <c r="B40" s="15"/>
      <c r="C40" s="11"/>
      <c r="D40" s="51"/>
      <c r="E40" s="76"/>
      <c r="F40" s="72"/>
      <c r="G40" s="72"/>
      <c r="H40" s="72"/>
      <c r="I40" s="72"/>
      <c r="J40" s="72"/>
      <c r="K40" s="77"/>
      <c r="L40" s="72"/>
    </row>
    <row r="41" spans="1:14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4" ht="14.4" x14ac:dyDescent="0.3">
      <c r="A42" s="16"/>
      <c r="B42" s="17"/>
      <c r="C42" s="8"/>
      <c r="D42" s="18" t="s">
        <v>32</v>
      </c>
      <c r="E42" s="9"/>
      <c r="F42" s="19">
        <f>SUM(F33:F41)</f>
        <v>890</v>
      </c>
      <c r="G42" s="19">
        <f t="shared" ref="G42" si="10">SUM(G33:G41)</f>
        <v>31.4</v>
      </c>
      <c r="H42" s="19">
        <f t="shared" ref="H42" si="11">SUM(H33:H41)</f>
        <v>20.499999999999996</v>
      </c>
      <c r="I42" s="19">
        <f t="shared" ref="I42" si="12">SUM(I33:I41)</f>
        <v>121.89999999999999</v>
      </c>
      <c r="J42" s="19">
        <f t="shared" ref="J42:L42" si="13">SUM(J33:J41)</f>
        <v>797.59999999999991</v>
      </c>
      <c r="K42" s="25"/>
      <c r="L42" s="19">
        <f t="shared" si="13"/>
        <v>79.260000000000005</v>
      </c>
    </row>
    <row r="43" spans="1:14" ht="15.75" customHeigh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890</v>
      </c>
      <c r="G43" s="32">
        <f t="shared" ref="G43" si="14">G32+G42</f>
        <v>31.4</v>
      </c>
      <c r="H43" s="32">
        <f t="shared" ref="H43" si="15">H32+H42</f>
        <v>20.499999999999996</v>
      </c>
      <c r="I43" s="32">
        <f t="shared" ref="I43" si="16">I32+I42</f>
        <v>121.89999999999999</v>
      </c>
      <c r="J43" s="32">
        <f t="shared" ref="J43:L43" si="17">J32+J42</f>
        <v>797.59999999999991</v>
      </c>
      <c r="K43" s="32"/>
      <c r="L43" s="32">
        <f t="shared" si="17"/>
        <v>79.260000000000005</v>
      </c>
    </row>
    <row r="44" spans="1:14" ht="14.4" x14ac:dyDescent="0.3">
      <c r="A44" s="20">
        <v>1</v>
      </c>
      <c r="B44" s="21">
        <v>3</v>
      </c>
      <c r="C44" s="22" t="s">
        <v>20</v>
      </c>
      <c r="D44" s="82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4" ht="14.4" x14ac:dyDescent="0.3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4" ht="14.4" x14ac:dyDescent="0.3">
      <c r="A46" s="23"/>
      <c r="B46" s="15"/>
      <c r="C46" s="11"/>
      <c r="D46" s="83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4" ht="14.4" x14ac:dyDescent="0.3">
      <c r="A47" s="23"/>
      <c r="B47" s="15"/>
      <c r="C47" s="11"/>
      <c r="D47" s="83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4" ht="14.4" x14ac:dyDescent="0.3">
      <c r="A48" s="23"/>
      <c r="B48" s="15"/>
      <c r="C48" s="11"/>
      <c r="D48" s="83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83" t="s">
        <v>26</v>
      </c>
      <c r="E52" s="76"/>
      <c r="F52" s="72"/>
      <c r="G52" s="72"/>
      <c r="H52" s="72"/>
      <c r="I52" s="72"/>
      <c r="J52" s="72"/>
      <c r="K52" s="77"/>
      <c r="L52" s="72"/>
    </row>
    <row r="53" spans="1:12" ht="14.4" x14ac:dyDescent="0.3">
      <c r="A53" s="23"/>
      <c r="B53" s="15"/>
      <c r="C53" s="11"/>
      <c r="D53" s="83" t="s">
        <v>27</v>
      </c>
      <c r="E53" s="52" t="s">
        <v>60</v>
      </c>
      <c r="F53" s="53">
        <v>200</v>
      </c>
      <c r="G53" s="53">
        <v>6.5</v>
      </c>
      <c r="H53" s="53">
        <v>2.8</v>
      </c>
      <c r="I53" s="54">
        <v>14.9</v>
      </c>
      <c r="J53" s="53">
        <v>110.9</v>
      </c>
      <c r="K53" s="51">
        <v>139</v>
      </c>
      <c r="L53" s="74">
        <v>23.73</v>
      </c>
    </row>
    <row r="54" spans="1:12" ht="14.4" x14ac:dyDescent="0.3">
      <c r="A54" s="23"/>
      <c r="B54" s="15"/>
      <c r="C54" s="11"/>
      <c r="D54" s="83" t="s">
        <v>29</v>
      </c>
      <c r="E54" s="61" t="s">
        <v>108</v>
      </c>
      <c r="F54" s="62">
        <v>180</v>
      </c>
      <c r="G54" s="78">
        <v>4.2</v>
      </c>
      <c r="H54" s="78">
        <v>6.1</v>
      </c>
      <c r="I54" s="78">
        <v>41.2</v>
      </c>
      <c r="J54" s="78">
        <v>236.5</v>
      </c>
      <c r="K54" s="79">
        <v>516</v>
      </c>
      <c r="L54" s="74">
        <v>15.2</v>
      </c>
    </row>
    <row r="55" spans="1:12" ht="14.4" x14ac:dyDescent="0.3">
      <c r="A55" s="23"/>
      <c r="B55" s="15"/>
      <c r="C55" s="11"/>
      <c r="D55" s="83" t="s">
        <v>28</v>
      </c>
      <c r="E55" s="61" t="s">
        <v>61</v>
      </c>
      <c r="F55" s="62">
        <v>100</v>
      </c>
      <c r="G55" s="78">
        <v>17</v>
      </c>
      <c r="H55" s="78">
        <v>16.5</v>
      </c>
      <c r="I55" s="78">
        <v>3.9</v>
      </c>
      <c r="J55" s="78">
        <v>232.1</v>
      </c>
      <c r="K55" s="51">
        <v>437</v>
      </c>
      <c r="L55" s="74">
        <v>24.65</v>
      </c>
    </row>
    <row r="56" spans="1:12" ht="15" thickBot="1" x14ac:dyDescent="0.35">
      <c r="A56" s="23"/>
      <c r="B56" s="15"/>
      <c r="C56" s="11"/>
      <c r="D56" s="83" t="s">
        <v>30</v>
      </c>
      <c r="E56" s="56" t="s">
        <v>62</v>
      </c>
      <c r="F56" s="57">
        <v>200</v>
      </c>
      <c r="G56" s="57">
        <v>1.4</v>
      </c>
      <c r="H56" s="57">
        <v>0.4</v>
      </c>
      <c r="I56" s="59">
        <v>22.8</v>
      </c>
      <c r="J56" s="57">
        <v>100.4</v>
      </c>
      <c r="K56" s="60"/>
      <c r="L56" s="58">
        <v>11</v>
      </c>
    </row>
    <row r="57" spans="1:12" ht="14.4" x14ac:dyDescent="0.3">
      <c r="A57" s="23"/>
      <c r="B57" s="15"/>
      <c r="C57" s="11"/>
      <c r="D57" s="83" t="s">
        <v>31</v>
      </c>
      <c r="E57" s="52" t="s">
        <v>23</v>
      </c>
      <c r="F57" s="53">
        <v>60</v>
      </c>
      <c r="G57" s="75">
        <v>4.5999999999999996</v>
      </c>
      <c r="H57" s="75">
        <v>0.48</v>
      </c>
      <c r="I57" s="75">
        <v>29.5</v>
      </c>
      <c r="J57" s="53">
        <v>140.6</v>
      </c>
      <c r="K57" s="51"/>
      <c r="L57" s="74">
        <v>4.68</v>
      </c>
    </row>
    <row r="58" spans="1:12" ht="14.4" x14ac:dyDescent="0.3">
      <c r="A58" s="23"/>
      <c r="B58" s="15"/>
      <c r="C58" s="11"/>
      <c r="D58" s="73"/>
      <c r="E58" s="76"/>
      <c r="F58" s="72"/>
      <c r="G58" s="72"/>
      <c r="H58" s="72"/>
      <c r="I58" s="72"/>
      <c r="J58" s="72"/>
      <c r="K58" s="77"/>
      <c r="L58" s="72"/>
    </row>
    <row r="59" spans="1:12" ht="14.4" x14ac:dyDescent="0.3">
      <c r="A59" s="23"/>
      <c r="B59" s="15"/>
      <c r="C59" s="11"/>
      <c r="D59" s="51"/>
      <c r="E59" s="76"/>
      <c r="F59" s="72"/>
      <c r="G59" s="72"/>
      <c r="H59" s="72"/>
      <c r="I59" s="72"/>
      <c r="J59" s="72"/>
      <c r="K59" s="77"/>
      <c r="L59" s="7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2">SUM(G52:G60)</f>
        <v>33.699999999999996</v>
      </c>
      <c r="H61" s="19">
        <f t="shared" ref="H61" si="23">SUM(H52:H60)</f>
        <v>26.279999999999998</v>
      </c>
      <c r="I61" s="19">
        <f t="shared" ref="I61" si="24">SUM(I52:I60)</f>
        <v>112.3</v>
      </c>
      <c r="J61" s="19">
        <f t="shared" ref="J61:L61" si="25">SUM(J52:J60)</f>
        <v>820.5</v>
      </c>
      <c r="K61" s="25"/>
      <c r="L61" s="19">
        <f t="shared" si="25"/>
        <v>79.259999999999991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740</v>
      </c>
      <c r="G62" s="32">
        <f t="shared" ref="G62" si="26">G51+G61</f>
        <v>33.699999999999996</v>
      </c>
      <c r="H62" s="32">
        <f t="shared" ref="H62" si="27">H51+H61</f>
        <v>26.279999999999998</v>
      </c>
      <c r="I62" s="32">
        <f t="shared" ref="I62" si="28">I51+I61</f>
        <v>112.3</v>
      </c>
      <c r="J62" s="32">
        <f t="shared" ref="J62:L62" si="29">J51+J61</f>
        <v>820.5</v>
      </c>
      <c r="K62" s="32"/>
      <c r="L62" s="32">
        <f t="shared" si="29"/>
        <v>79.259999999999991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82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51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83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83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83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83" t="s">
        <v>26</v>
      </c>
      <c r="E71" s="76"/>
      <c r="F71" s="72"/>
      <c r="G71" s="72"/>
      <c r="H71" s="72"/>
      <c r="I71" s="72"/>
      <c r="J71" s="72"/>
      <c r="K71" s="77"/>
      <c r="L71" s="72"/>
    </row>
    <row r="72" spans="1:12" ht="14.4" x14ac:dyDescent="0.3">
      <c r="A72" s="23"/>
      <c r="B72" s="15"/>
      <c r="C72" s="11"/>
      <c r="D72" s="83" t="s">
        <v>27</v>
      </c>
      <c r="E72" s="52" t="s">
        <v>63</v>
      </c>
      <c r="F72" s="53">
        <v>200</v>
      </c>
      <c r="G72" s="53">
        <v>5.0999999999999996</v>
      </c>
      <c r="H72" s="53">
        <v>5.8</v>
      </c>
      <c r="I72" s="54">
        <v>10.8</v>
      </c>
      <c r="J72" s="53">
        <v>115.6</v>
      </c>
      <c r="K72" s="51" t="s">
        <v>54</v>
      </c>
      <c r="L72" s="74">
        <v>16.78</v>
      </c>
    </row>
    <row r="73" spans="1:12" ht="14.4" x14ac:dyDescent="0.3">
      <c r="A73" s="23"/>
      <c r="B73" s="15"/>
      <c r="C73" s="11"/>
      <c r="D73" s="83" t="s">
        <v>29</v>
      </c>
      <c r="E73" s="52" t="s">
        <v>64</v>
      </c>
      <c r="F73" s="53">
        <v>200</v>
      </c>
      <c r="G73" s="53">
        <v>4.0999999999999996</v>
      </c>
      <c r="H73" s="53">
        <v>7.1</v>
      </c>
      <c r="I73" s="53">
        <v>26.4</v>
      </c>
      <c r="J73" s="53">
        <v>185.8</v>
      </c>
      <c r="K73" s="51" t="s">
        <v>66</v>
      </c>
      <c r="L73" s="74">
        <v>20.03</v>
      </c>
    </row>
    <row r="74" spans="1:12" ht="14.4" x14ac:dyDescent="0.3">
      <c r="A74" s="23"/>
      <c r="B74" s="15"/>
      <c r="C74" s="11"/>
      <c r="D74" s="83" t="s">
        <v>28</v>
      </c>
      <c r="E74" s="51" t="s">
        <v>65</v>
      </c>
      <c r="F74" s="52">
        <v>200</v>
      </c>
      <c r="G74" s="53">
        <v>22</v>
      </c>
      <c r="H74" s="53">
        <v>22</v>
      </c>
      <c r="I74" s="54">
        <v>13.3</v>
      </c>
      <c r="J74" s="53">
        <v>339.4</v>
      </c>
      <c r="K74" s="51" t="s">
        <v>67</v>
      </c>
      <c r="L74" s="74">
        <v>31.53</v>
      </c>
    </row>
    <row r="75" spans="1:12" ht="14.4" x14ac:dyDescent="0.3">
      <c r="A75" s="23"/>
      <c r="B75" s="15"/>
      <c r="C75" s="11"/>
      <c r="D75" s="83" t="s">
        <v>31</v>
      </c>
      <c r="E75" s="52" t="s">
        <v>47</v>
      </c>
      <c r="F75" s="53">
        <v>60</v>
      </c>
      <c r="G75" s="75">
        <v>4.5999999999999996</v>
      </c>
      <c r="H75" s="75">
        <v>0.5</v>
      </c>
      <c r="I75" s="75">
        <v>29.5</v>
      </c>
      <c r="J75" s="53">
        <v>140.6</v>
      </c>
      <c r="K75" s="51" t="s">
        <v>46</v>
      </c>
      <c r="L75" s="74">
        <v>4.68</v>
      </c>
    </row>
    <row r="76" spans="1:12" ht="15" thickBot="1" x14ac:dyDescent="0.35">
      <c r="A76" s="23"/>
      <c r="B76" s="15"/>
      <c r="C76" s="11"/>
      <c r="D76" s="83" t="s">
        <v>30</v>
      </c>
      <c r="E76" s="56" t="s">
        <v>109</v>
      </c>
      <c r="F76" s="57">
        <v>200</v>
      </c>
      <c r="G76" s="57">
        <v>0.1</v>
      </c>
      <c r="H76" s="57">
        <v>0.1</v>
      </c>
      <c r="I76" s="59">
        <v>14.8</v>
      </c>
      <c r="J76" s="57">
        <v>60.7</v>
      </c>
      <c r="K76" s="55" t="s">
        <v>68</v>
      </c>
      <c r="L76" s="58">
        <v>6.24</v>
      </c>
    </row>
    <row r="77" spans="1:12" ht="14.4" x14ac:dyDescent="0.3">
      <c r="A77" s="23"/>
      <c r="B77" s="15"/>
      <c r="C77" s="11"/>
      <c r="D77" s="51"/>
      <c r="E77" s="76"/>
      <c r="F77" s="72"/>
      <c r="G77" s="72"/>
      <c r="H77" s="72"/>
      <c r="I77" s="72"/>
      <c r="J77" s="72"/>
      <c r="K77" s="77"/>
      <c r="L77" s="72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32</v>
      </c>
      <c r="E79" s="9"/>
      <c r="F79" s="19">
        <f>SUM(F71:F78)</f>
        <v>860</v>
      </c>
      <c r="G79" s="19">
        <f>SUM(G71:G78)</f>
        <v>35.9</v>
      </c>
      <c r="H79" s="19">
        <f>SUM(H71:H78)</f>
        <v>35.5</v>
      </c>
      <c r="I79" s="19">
        <f>SUM(I71:I78)</f>
        <v>94.8</v>
      </c>
      <c r="J79" s="19">
        <f>SUM(J71:J78)</f>
        <v>842.1</v>
      </c>
      <c r="K79" s="25"/>
      <c r="L79" s="19">
        <f>SUM(L71:L78)</f>
        <v>79.260000000000005</v>
      </c>
    </row>
    <row r="80" spans="1:12" ht="15.75" customHeight="1" x14ac:dyDescent="0.25">
      <c r="A80" s="29">
        <f>A63</f>
        <v>1</v>
      </c>
      <c r="B80" s="30">
        <f>B63</f>
        <v>4</v>
      </c>
      <c r="C80" s="87" t="s">
        <v>4</v>
      </c>
      <c r="D80" s="88"/>
      <c r="E80" s="31"/>
      <c r="F80" s="32">
        <f>F70+F79</f>
        <v>860</v>
      </c>
      <c r="G80" s="32">
        <f>G70+G79</f>
        <v>35.9</v>
      </c>
      <c r="H80" s="32">
        <f>H70+H79</f>
        <v>35.5</v>
      </c>
      <c r="I80" s="32">
        <f>I70+I79</f>
        <v>94.8</v>
      </c>
      <c r="J80" s="32">
        <f>J70+J79</f>
        <v>842.1</v>
      </c>
      <c r="K80" s="32"/>
      <c r="L80" s="32">
        <f>L70+L79</f>
        <v>79.260000000000005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3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83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83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32</v>
      </c>
      <c r="E88" s="9"/>
      <c r="F88" s="19">
        <f>SUM(F81:F87)</f>
        <v>0</v>
      </c>
      <c r="G88" s="19">
        <f t="shared" ref="G88" si="34">SUM(G81:G87)</f>
        <v>0</v>
      </c>
      <c r="H88" s="19">
        <f t="shared" ref="H88" si="35">SUM(H81:H87)</f>
        <v>0</v>
      </c>
      <c r="I88" s="19">
        <f t="shared" ref="I88" si="36">SUM(I81:I87)</f>
        <v>0</v>
      </c>
      <c r="J88" s="19">
        <f t="shared" ref="J88:L88" si="37">SUM(J81:J87)</f>
        <v>0</v>
      </c>
      <c r="K88" s="25"/>
      <c r="L88" s="19">
        <f t="shared" si="37"/>
        <v>0</v>
      </c>
    </row>
    <row r="89" spans="1:12" ht="14.4" x14ac:dyDescent="0.3">
      <c r="A89" s="26">
        <f>A81</f>
        <v>1</v>
      </c>
      <c r="B89" s="13">
        <f>B81</f>
        <v>5</v>
      </c>
      <c r="C89" s="10" t="s">
        <v>25</v>
      </c>
      <c r="D89" s="83" t="s">
        <v>26</v>
      </c>
      <c r="E89" s="65" t="s">
        <v>71</v>
      </c>
      <c r="F89" s="66">
        <v>100</v>
      </c>
      <c r="G89" s="66">
        <v>1.2</v>
      </c>
      <c r="H89" s="66">
        <v>8.9</v>
      </c>
      <c r="I89" s="69">
        <v>6.7</v>
      </c>
      <c r="J89" s="66">
        <v>111.9</v>
      </c>
      <c r="K89" s="67" t="s">
        <v>72</v>
      </c>
      <c r="L89" s="68">
        <v>17.46</v>
      </c>
    </row>
    <row r="90" spans="1:12" ht="14.4" x14ac:dyDescent="0.3">
      <c r="A90" s="23"/>
      <c r="B90" s="15"/>
      <c r="C90" s="11"/>
      <c r="D90" s="83" t="s">
        <v>28</v>
      </c>
      <c r="E90" s="52" t="s">
        <v>69</v>
      </c>
      <c r="F90" s="53">
        <v>200</v>
      </c>
      <c r="G90" s="53">
        <v>24.8</v>
      </c>
      <c r="H90" s="53">
        <v>6.2</v>
      </c>
      <c r="I90" s="54">
        <v>17.600000000000001</v>
      </c>
      <c r="J90" s="53">
        <v>225.6</v>
      </c>
      <c r="K90" s="51" t="s">
        <v>73</v>
      </c>
      <c r="L90" s="74">
        <v>55.84</v>
      </c>
    </row>
    <row r="91" spans="1:12" ht="14.4" x14ac:dyDescent="0.3">
      <c r="A91" s="23"/>
      <c r="B91" s="15"/>
      <c r="C91" s="11"/>
      <c r="D91" s="83" t="s">
        <v>30</v>
      </c>
      <c r="E91" s="52" t="s">
        <v>70</v>
      </c>
      <c r="F91" s="53">
        <v>200</v>
      </c>
      <c r="G91" s="53">
        <v>0.3</v>
      </c>
      <c r="H91" s="53">
        <v>0</v>
      </c>
      <c r="I91" s="54">
        <v>7.4</v>
      </c>
      <c r="J91" s="53">
        <v>30.9</v>
      </c>
      <c r="K91" s="51" t="s">
        <v>74</v>
      </c>
      <c r="L91" s="74">
        <v>1.28</v>
      </c>
    </row>
    <row r="92" spans="1:12" ht="14.4" x14ac:dyDescent="0.3">
      <c r="A92" s="23"/>
      <c r="B92" s="15"/>
      <c r="C92" s="11"/>
      <c r="D92" s="83" t="s">
        <v>23</v>
      </c>
      <c r="E92" s="52" t="s">
        <v>23</v>
      </c>
      <c r="F92" s="53">
        <v>60</v>
      </c>
      <c r="G92" s="75">
        <v>6.6</v>
      </c>
      <c r="H92" s="75">
        <v>1.2</v>
      </c>
      <c r="I92" s="75">
        <v>39.6</v>
      </c>
      <c r="J92" s="53">
        <v>195.6</v>
      </c>
      <c r="K92" s="51" t="s">
        <v>46</v>
      </c>
      <c r="L92" s="74">
        <v>4.68</v>
      </c>
    </row>
    <row r="93" spans="1:12" ht="14.4" x14ac:dyDescent="0.3">
      <c r="A93" s="23"/>
      <c r="B93" s="15"/>
      <c r="C93" s="11"/>
      <c r="D93" s="73"/>
      <c r="E93" s="76"/>
      <c r="F93" s="72"/>
      <c r="G93" s="72"/>
      <c r="H93" s="72"/>
      <c r="I93" s="72"/>
      <c r="J93" s="72"/>
      <c r="K93" s="77"/>
      <c r="L93" s="72"/>
    </row>
    <row r="94" spans="1:12" ht="14.4" x14ac:dyDescent="0.3">
      <c r="A94" s="23"/>
      <c r="B94" s="15"/>
      <c r="C94" s="11"/>
      <c r="D94" s="73"/>
      <c r="E94" s="76"/>
      <c r="F94" s="72"/>
      <c r="G94" s="72"/>
      <c r="H94" s="72"/>
      <c r="I94" s="72"/>
      <c r="J94" s="72"/>
      <c r="K94" s="77"/>
      <c r="L94" s="72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32</v>
      </c>
      <c r="E98" s="9"/>
      <c r="F98" s="19">
        <f>SUM(F89:F97)</f>
        <v>560</v>
      </c>
      <c r="G98" s="19">
        <f t="shared" ref="G98" si="38">SUM(G89:G97)</f>
        <v>32.9</v>
      </c>
      <c r="H98" s="19">
        <f t="shared" ref="H98" si="39">SUM(H89:H97)</f>
        <v>16.3</v>
      </c>
      <c r="I98" s="19">
        <f t="shared" ref="I98" si="40">SUM(I89:I97)</f>
        <v>71.300000000000011</v>
      </c>
      <c r="J98" s="19">
        <f t="shared" ref="J98:L98" si="41">SUM(J89:J97)</f>
        <v>564</v>
      </c>
      <c r="K98" s="25"/>
      <c r="L98" s="19">
        <f t="shared" si="41"/>
        <v>79.260000000000019</v>
      </c>
    </row>
    <row r="99" spans="1:12" ht="15.75" customHeight="1" x14ac:dyDescent="0.25">
      <c r="A99" s="29">
        <f>A81</f>
        <v>1</v>
      </c>
      <c r="B99" s="30">
        <f>B81</f>
        <v>5</v>
      </c>
      <c r="C99" s="87" t="s">
        <v>4</v>
      </c>
      <c r="D99" s="88"/>
      <c r="E99" s="31"/>
      <c r="F99" s="32">
        <f>F88+F98</f>
        <v>560</v>
      </c>
      <c r="G99" s="32">
        <f t="shared" ref="G99" si="42">G88+G98</f>
        <v>32.9</v>
      </c>
      <c r="H99" s="32">
        <f t="shared" ref="H99" si="43">H88+H98</f>
        <v>16.3</v>
      </c>
      <c r="I99" s="32">
        <f t="shared" ref="I99" si="44">I88+I98</f>
        <v>71.300000000000011</v>
      </c>
      <c r="J99" s="32">
        <f t="shared" ref="J99:L99" si="45">J88+J98</f>
        <v>564</v>
      </c>
      <c r="K99" s="32"/>
      <c r="L99" s="32">
        <f t="shared" si="45"/>
        <v>79.260000000000019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82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3"/>
      <c r="B101" s="15"/>
      <c r="C101" s="11"/>
      <c r="D101" s="51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83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83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83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32</v>
      </c>
      <c r="E107" s="9"/>
      <c r="F107" s="19">
        <f>SUM(F100:F106)</f>
        <v>0</v>
      </c>
      <c r="G107" s="19">
        <f t="shared" ref="G107:J107" si="46">SUM(G100:G106)</f>
        <v>0</v>
      </c>
      <c r="H107" s="19">
        <f t="shared" si="46"/>
        <v>0</v>
      </c>
      <c r="I107" s="19">
        <f t="shared" si="46"/>
        <v>0</v>
      </c>
      <c r="J107" s="19">
        <f t="shared" si="46"/>
        <v>0</v>
      </c>
      <c r="K107" s="25"/>
      <c r="L107" s="19">
        <f t="shared" ref="L107" si="47">SUM(L100:L106)</f>
        <v>0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25</v>
      </c>
      <c r="D108" s="83" t="s">
        <v>26</v>
      </c>
      <c r="E108" s="76"/>
      <c r="F108" s="72"/>
      <c r="G108" s="72"/>
      <c r="H108" s="72"/>
      <c r="I108" s="72"/>
      <c r="J108" s="72"/>
      <c r="K108" s="77"/>
      <c r="L108" s="72"/>
    </row>
    <row r="109" spans="1:12" ht="14.4" x14ac:dyDescent="0.3">
      <c r="A109" s="23"/>
      <c r="B109" s="15"/>
      <c r="C109" s="11"/>
      <c r="D109" s="83" t="s">
        <v>27</v>
      </c>
      <c r="E109" s="52" t="s">
        <v>110</v>
      </c>
      <c r="F109" s="80">
        <v>200</v>
      </c>
      <c r="G109" s="78">
        <v>3.1</v>
      </c>
      <c r="H109" s="78">
        <v>5.0999999999999996</v>
      </c>
      <c r="I109" s="78">
        <v>12.3</v>
      </c>
      <c r="J109" s="78">
        <v>107.5</v>
      </c>
      <c r="K109" s="79" t="s">
        <v>80</v>
      </c>
      <c r="L109" s="74">
        <v>25.07</v>
      </c>
    </row>
    <row r="110" spans="1:12" ht="14.4" x14ac:dyDescent="0.3">
      <c r="A110" s="23"/>
      <c r="B110" s="15"/>
      <c r="C110" s="11"/>
      <c r="D110" s="83" t="s">
        <v>29</v>
      </c>
      <c r="E110" s="79" t="s">
        <v>75</v>
      </c>
      <c r="F110" s="52">
        <v>150</v>
      </c>
      <c r="G110" s="75">
        <v>3.6</v>
      </c>
      <c r="H110" s="75">
        <v>4.8</v>
      </c>
      <c r="I110" s="75">
        <v>36.4</v>
      </c>
      <c r="J110" s="75">
        <v>203.5</v>
      </c>
      <c r="K110" s="79" t="s">
        <v>56</v>
      </c>
      <c r="L110" s="74">
        <v>13.27</v>
      </c>
    </row>
    <row r="111" spans="1:12" ht="14.4" x14ac:dyDescent="0.3">
      <c r="A111" s="23"/>
      <c r="B111" s="15"/>
      <c r="C111" s="11"/>
      <c r="D111" s="83" t="s">
        <v>28</v>
      </c>
      <c r="E111" s="52" t="s">
        <v>76</v>
      </c>
      <c r="F111" s="80">
        <v>100</v>
      </c>
      <c r="G111" s="78">
        <v>16.3</v>
      </c>
      <c r="H111" s="81" t="s">
        <v>78</v>
      </c>
      <c r="I111" s="78">
        <v>6.3</v>
      </c>
      <c r="J111" s="78">
        <v>191.9</v>
      </c>
      <c r="K111" s="79" t="s">
        <v>81</v>
      </c>
      <c r="L111" s="74">
        <v>33.14</v>
      </c>
    </row>
    <row r="112" spans="1:12" ht="15" thickBot="1" x14ac:dyDescent="0.35">
      <c r="A112" s="23"/>
      <c r="B112" s="15"/>
      <c r="C112" s="11"/>
      <c r="D112" s="83" t="s">
        <v>30</v>
      </c>
      <c r="E112" s="56" t="s">
        <v>77</v>
      </c>
      <c r="F112" s="57">
        <v>200</v>
      </c>
      <c r="G112" s="57">
        <v>0.1</v>
      </c>
      <c r="H112" s="57">
        <v>0</v>
      </c>
      <c r="I112" s="59">
        <v>5.2</v>
      </c>
      <c r="J112" s="57">
        <v>21.4</v>
      </c>
      <c r="K112" s="55" t="s">
        <v>82</v>
      </c>
      <c r="L112" s="58">
        <v>1.28</v>
      </c>
    </row>
    <row r="113" spans="1:12" ht="14.4" x14ac:dyDescent="0.3">
      <c r="A113" s="23"/>
      <c r="B113" s="15"/>
      <c r="C113" s="11"/>
      <c r="D113" s="83" t="s">
        <v>31</v>
      </c>
      <c r="E113" s="52" t="s">
        <v>47</v>
      </c>
      <c r="F113" s="53">
        <v>60</v>
      </c>
      <c r="G113" s="81" t="s">
        <v>79</v>
      </c>
      <c r="H113" s="78">
        <v>0.5</v>
      </c>
      <c r="I113" s="78">
        <v>29.5</v>
      </c>
      <c r="J113" s="78">
        <v>140.6</v>
      </c>
      <c r="K113" s="51" t="s">
        <v>46</v>
      </c>
      <c r="L113" s="74">
        <v>4.68</v>
      </c>
    </row>
    <row r="114" spans="1:12" ht="14.4" x14ac:dyDescent="0.3">
      <c r="A114" s="23"/>
      <c r="B114" s="15"/>
      <c r="C114" s="11"/>
      <c r="D114" s="83" t="s">
        <v>48</v>
      </c>
      <c r="E114" s="61" t="s">
        <v>50</v>
      </c>
      <c r="F114" s="62">
        <v>50</v>
      </c>
      <c r="G114" s="62">
        <v>1.6</v>
      </c>
      <c r="H114" s="62">
        <v>1.2</v>
      </c>
      <c r="I114" s="64">
        <v>4.5</v>
      </c>
      <c r="J114" s="62">
        <v>35.299999999999997</v>
      </c>
      <c r="K114" s="60" t="s">
        <v>49</v>
      </c>
      <c r="L114" s="63">
        <v>1.82</v>
      </c>
    </row>
    <row r="115" spans="1:12" ht="14.4" x14ac:dyDescent="0.3">
      <c r="A115" s="23"/>
      <c r="B115" s="15"/>
      <c r="C115" s="11"/>
      <c r="D115" s="51"/>
      <c r="E115" s="76"/>
      <c r="F115" s="72"/>
      <c r="G115" s="72"/>
      <c r="H115" s="72"/>
      <c r="I115" s="72"/>
      <c r="J115" s="72"/>
      <c r="K115" s="77"/>
      <c r="L115" s="72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32</v>
      </c>
      <c r="E117" s="9"/>
      <c r="F117" s="19">
        <f>SUM(F108:F116)</f>
        <v>760</v>
      </c>
      <c r="G117" s="19">
        <f t="shared" ref="G117:J117" si="48">SUM(G108:G116)</f>
        <v>24.700000000000003</v>
      </c>
      <c r="H117" s="19">
        <f t="shared" si="48"/>
        <v>11.599999999999998</v>
      </c>
      <c r="I117" s="19">
        <f t="shared" si="48"/>
        <v>94.2</v>
      </c>
      <c r="J117" s="19">
        <f t="shared" si="48"/>
        <v>700.19999999999993</v>
      </c>
      <c r="K117" s="25"/>
      <c r="L117" s="19">
        <f t="shared" ref="L117" si="49">SUM(L108:L116)</f>
        <v>79.259999999999991</v>
      </c>
    </row>
    <row r="118" spans="1:12" ht="14.4" x14ac:dyDescent="0.25">
      <c r="A118" s="29">
        <f>A100</f>
        <v>2</v>
      </c>
      <c r="B118" s="30">
        <f>B100</f>
        <v>1</v>
      </c>
      <c r="C118" s="87" t="s">
        <v>4</v>
      </c>
      <c r="D118" s="88"/>
      <c r="E118" s="31"/>
      <c r="F118" s="32">
        <f>F107+F117</f>
        <v>760</v>
      </c>
      <c r="G118" s="32">
        <f t="shared" ref="G118" si="50">G107+G117</f>
        <v>24.700000000000003</v>
      </c>
      <c r="H118" s="32">
        <f t="shared" ref="H118" si="51">H107+H117</f>
        <v>11.599999999999998</v>
      </c>
      <c r="I118" s="32">
        <f t="shared" ref="I118" si="52">I107+I117</f>
        <v>94.2</v>
      </c>
      <c r="J118" s="32">
        <f t="shared" ref="J118:L118" si="53">J107+J117</f>
        <v>700.19999999999993</v>
      </c>
      <c r="K118" s="32"/>
      <c r="L118" s="32">
        <f t="shared" si="53"/>
        <v>79.259999999999991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82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14"/>
      <c r="B120" s="15"/>
      <c r="C120" s="11"/>
      <c r="D120" s="51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83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83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83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32</v>
      </c>
      <c r="E126" s="9"/>
      <c r="F126" s="19">
        <f>SUM(F119:F125)</f>
        <v>0</v>
      </c>
      <c r="G126" s="19">
        <f t="shared" ref="G126:J126" si="54">SUM(G119:G125)</f>
        <v>0</v>
      </c>
      <c r="H126" s="19">
        <f t="shared" si="54"/>
        <v>0</v>
      </c>
      <c r="I126" s="19">
        <f t="shared" si="54"/>
        <v>0</v>
      </c>
      <c r="J126" s="19">
        <f t="shared" si="54"/>
        <v>0</v>
      </c>
      <c r="K126" s="25"/>
      <c r="L126" s="19">
        <f t="shared" ref="L126" si="55">SUM(L119:L125)</f>
        <v>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25</v>
      </c>
      <c r="D127" s="73" t="s">
        <v>26</v>
      </c>
      <c r="E127" s="76"/>
      <c r="F127" s="72"/>
      <c r="G127" s="72"/>
      <c r="H127" s="72"/>
      <c r="I127" s="72"/>
      <c r="J127" s="72"/>
      <c r="K127" s="77"/>
      <c r="L127" s="72"/>
    </row>
    <row r="128" spans="1:12" ht="14.4" x14ac:dyDescent="0.3">
      <c r="A128" s="14"/>
      <c r="B128" s="15"/>
      <c r="C128" s="11"/>
      <c r="D128" s="83" t="s">
        <v>27</v>
      </c>
      <c r="E128" s="52" t="s">
        <v>83</v>
      </c>
      <c r="F128" s="80">
        <v>200</v>
      </c>
      <c r="G128" s="78">
        <v>8.6</v>
      </c>
      <c r="H128" s="78">
        <v>6.1</v>
      </c>
      <c r="I128" s="78">
        <v>13.9</v>
      </c>
      <c r="J128" s="78">
        <v>144.9</v>
      </c>
      <c r="K128" s="79" t="s">
        <v>87</v>
      </c>
      <c r="L128" s="74">
        <v>16.809999999999999</v>
      </c>
    </row>
    <row r="129" spans="1:12" ht="14.4" x14ac:dyDescent="0.3">
      <c r="A129" s="14"/>
      <c r="B129" s="15"/>
      <c r="C129" s="11"/>
      <c r="D129" s="83" t="s">
        <v>29</v>
      </c>
      <c r="E129" s="79" t="s">
        <v>64</v>
      </c>
      <c r="F129" s="52">
        <v>180</v>
      </c>
      <c r="G129" s="75">
        <v>3.7</v>
      </c>
      <c r="H129" s="75">
        <v>6.4</v>
      </c>
      <c r="I129" s="75">
        <v>23.8</v>
      </c>
      <c r="J129" s="75">
        <v>167.2</v>
      </c>
      <c r="K129" s="79" t="s">
        <v>66</v>
      </c>
      <c r="L129" s="74">
        <v>20.079999999999998</v>
      </c>
    </row>
    <row r="130" spans="1:12" ht="14.4" x14ac:dyDescent="0.3">
      <c r="A130" s="14"/>
      <c r="B130" s="15"/>
      <c r="C130" s="11"/>
      <c r="D130" s="83" t="s">
        <v>28</v>
      </c>
      <c r="E130" s="52" t="s">
        <v>61</v>
      </c>
      <c r="F130" s="80">
        <v>100</v>
      </c>
      <c r="G130" s="78">
        <v>17</v>
      </c>
      <c r="H130" s="81" t="s">
        <v>85</v>
      </c>
      <c r="I130" s="78">
        <v>3.9</v>
      </c>
      <c r="J130" s="78">
        <v>232.1</v>
      </c>
      <c r="K130" s="79" t="s">
        <v>88</v>
      </c>
      <c r="L130" s="74">
        <v>26.69</v>
      </c>
    </row>
    <row r="131" spans="1:12" ht="15" thickBot="1" x14ac:dyDescent="0.35">
      <c r="A131" s="14"/>
      <c r="B131" s="15"/>
      <c r="C131" s="11"/>
      <c r="D131" s="83" t="s">
        <v>23</v>
      </c>
      <c r="E131" s="56" t="s">
        <v>47</v>
      </c>
      <c r="F131" s="57">
        <v>60</v>
      </c>
      <c r="G131" s="57">
        <v>4.5999999999999996</v>
      </c>
      <c r="H131" s="57">
        <v>0.5</v>
      </c>
      <c r="I131" s="59">
        <v>20.2</v>
      </c>
      <c r="J131" s="57">
        <v>86.6</v>
      </c>
      <c r="K131" s="55" t="s">
        <v>46</v>
      </c>
      <c r="L131" s="58">
        <v>4.68</v>
      </c>
    </row>
    <row r="132" spans="1:12" ht="14.4" x14ac:dyDescent="0.3">
      <c r="A132" s="14"/>
      <c r="B132" s="15"/>
      <c r="C132" s="11"/>
      <c r="D132" s="83" t="s">
        <v>30</v>
      </c>
      <c r="E132" s="52" t="s">
        <v>84</v>
      </c>
      <c r="F132" s="53">
        <v>200</v>
      </c>
      <c r="G132" s="81" t="s">
        <v>86</v>
      </c>
      <c r="H132" s="78">
        <v>0.2</v>
      </c>
      <c r="I132" s="78">
        <v>20.2</v>
      </c>
      <c r="J132" s="78">
        <v>86.6</v>
      </c>
      <c r="K132" s="51" t="s">
        <v>46</v>
      </c>
      <c r="L132" s="74">
        <v>11</v>
      </c>
    </row>
    <row r="133" spans="1:12" ht="15" thickBot="1" x14ac:dyDescent="0.35">
      <c r="A133" s="14"/>
      <c r="B133" s="15"/>
      <c r="C133" s="11"/>
      <c r="D133" s="73"/>
      <c r="E133" s="56"/>
      <c r="F133" s="57"/>
      <c r="G133" s="72"/>
      <c r="H133" s="72"/>
      <c r="I133" s="72"/>
      <c r="J133" s="72"/>
      <c r="K133" s="77"/>
      <c r="L133" s="58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32</v>
      </c>
      <c r="E136" s="9"/>
      <c r="F136" s="19">
        <f>SUM(F127:F135)</f>
        <v>740</v>
      </c>
      <c r="G136" s="19">
        <f t="shared" ref="G136:J136" si="56">SUM(G127:G135)</f>
        <v>33.9</v>
      </c>
      <c r="H136" s="19">
        <f t="shared" si="56"/>
        <v>13.2</v>
      </c>
      <c r="I136" s="19">
        <f t="shared" si="56"/>
        <v>82</v>
      </c>
      <c r="J136" s="19">
        <f t="shared" si="56"/>
        <v>717.40000000000009</v>
      </c>
      <c r="K136" s="25"/>
      <c r="L136" s="19">
        <f>SUM(L127:L135)</f>
        <v>79.259999999999991</v>
      </c>
    </row>
    <row r="137" spans="1:12" ht="14.4" x14ac:dyDescent="0.25">
      <c r="A137" s="33">
        <f>A119</f>
        <v>2</v>
      </c>
      <c r="B137" s="33">
        <f>B119</f>
        <v>2</v>
      </c>
      <c r="C137" s="87" t="s">
        <v>4</v>
      </c>
      <c r="D137" s="88"/>
      <c r="E137" s="31"/>
      <c r="F137" s="32">
        <f>F126+F136</f>
        <v>740</v>
      </c>
      <c r="G137" s="32">
        <f t="shared" ref="G137" si="57">G126+G136</f>
        <v>33.9</v>
      </c>
      <c r="H137" s="32">
        <f t="shared" ref="H137" si="58">H126+H136</f>
        <v>13.2</v>
      </c>
      <c r="I137" s="32">
        <f t="shared" ref="I137" si="59">I126+I136</f>
        <v>82</v>
      </c>
      <c r="J137" s="32">
        <f t="shared" ref="J137:L137" si="60">J126+J136</f>
        <v>717.40000000000009</v>
      </c>
      <c r="K137" s="32"/>
      <c r="L137" s="32">
        <f t="shared" si="60"/>
        <v>79.259999999999991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82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23"/>
      <c r="B139" s="15"/>
      <c r="C139" s="11"/>
      <c r="D139" s="51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83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3">
      <c r="A141" s="23"/>
      <c r="B141" s="15"/>
      <c r="C141" s="11"/>
      <c r="D141" s="83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83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3" ht="14.4" x14ac:dyDescent="0.3">
      <c r="A145" s="24"/>
      <c r="B145" s="17"/>
      <c r="C145" s="8"/>
      <c r="D145" s="18" t="s">
        <v>32</v>
      </c>
      <c r="E145" s="9"/>
      <c r="F145" s="19">
        <f>SUM(F138:F144)</f>
        <v>0</v>
      </c>
      <c r="G145" s="19">
        <f t="shared" ref="G145:J145" si="61">SUM(G138:G144)</f>
        <v>0</v>
      </c>
      <c r="H145" s="19">
        <f t="shared" si="61"/>
        <v>0</v>
      </c>
      <c r="I145" s="19">
        <f t="shared" si="61"/>
        <v>0</v>
      </c>
      <c r="J145" s="19">
        <f t="shared" si="61"/>
        <v>0</v>
      </c>
      <c r="K145" s="25"/>
      <c r="L145" s="19">
        <f t="shared" ref="L145" si="62">SUM(L138:L144)</f>
        <v>0</v>
      </c>
    </row>
    <row r="146" spans="1:13" ht="14.4" x14ac:dyDescent="0.3">
      <c r="A146" s="26">
        <f>A138</f>
        <v>2</v>
      </c>
      <c r="B146" s="13">
        <f>B138</f>
        <v>3</v>
      </c>
      <c r="C146" s="10" t="s">
        <v>25</v>
      </c>
      <c r="D146" s="83" t="s">
        <v>26</v>
      </c>
      <c r="E146" s="65" t="s">
        <v>89</v>
      </c>
      <c r="F146" s="66">
        <v>100</v>
      </c>
      <c r="G146" s="66">
        <v>2.5</v>
      </c>
      <c r="H146" s="66">
        <v>10.1</v>
      </c>
      <c r="I146" s="69">
        <v>10.4</v>
      </c>
      <c r="J146" s="66">
        <v>143</v>
      </c>
      <c r="K146" s="67" t="s">
        <v>92</v>
      </c>
      <c r="L146" s="68">
        <v>3.88</v>
      </c>
    </row>
    <row r="147" spans="1:13" ht="14.4" x14ac:dyDescent="0.3">
      <c r="A147" s="23"/>
      <c r="B147" s="15"/>
      <c r="C147" s="11"/>
      <c r="D147" s="83" t="s">
        <v>28</v>
      </c>
      <c r="E147" s="52" t="s">
        <v>90</v>
      </c>
      <c r="F147" s="53">
        <v>200</v>
      </c>
      <c r="G147" s="53">
        <v>23.6</v>
      </c>
      <c r="H147" s="53">
        <v>23.2</v>
      </c>
      <c r="I147" s="54">
        <v>26.5</v>
      </c>
      <c r="J147" s="53">
        <v>408.6</v>
      </c>
      <c r="K147" s="51" t="s">
        <v>93</v>
      </c>
      <c r="L147" s="74">
        <v>63.15</v>
      </c>
    </row>
    <row r="148" spans="1:13" ht="14.4" x14ac:dyDescent="0.3">
      <c r="A148" s="23"/>
      <c r="B148" s="15"/>
      <c r="C148" s="11"/>
      <c r="D148" s="83" t="s">
        <v>30</v>
      </c>
      <c r="E148" s="52" t="s">
        <v>109</v>
      </c>
      <c r="F148" s="53">
        <v>200</v>
      </c>
      <c r="G148" s="75">
        <v>0.1</v>
      </c>
      <c r="H148" s="75">
        <v>0.1</v>
      </c>
      <c r="I148" s="75">
        <v>14.8</v>
      </c>
      <c r="J148" s="53">
        <v>60.7</v>
      </c>
      <c r="K148" s="51" t="s">
        <v>94</v>
      </c>
      <c r="L148" s="74">
        <v>6.24</v>
      </c>
    </row>
    <row r="149" spans="1:13" ht="14.4" x14ac:dyDescent="0.3">
      <c r="A149" s="23"/>
      <c r="B149" s="15"/>
      <c r="C149" s="11"/>
      <c r="D149" s="83" t="s">
        <v>48</v>
      </c>
      <c r="E149" s="61" t="s">
        <v>91</v>
      </c>
      <c r="F149" s="62">
        <v>100</v>
      </c>
      <c r="G149" s="62">
        <v>2.7</v>
      </c>
      <c r="H149" s="62">
        <v>3.8</v>
      </c>
      <c r="I149" s="64">
        <v>4.3</v>
      </c>
      <c r="J149" s="62">
        <v>62.4</v>
      </c>
      <c r="K149" s="60" t="s">
        <v>95</v>
      </c>
      <c r="L149" s="63">
        <v>1.31</v>
      </c>
    </row>
    <row r="150" spans="1:13" ht="15" thickBot="1" x14ac:dyDescent="0.35">
      <c r="A150" s="23"/>
      <c r="B150" s="15"/>
      <c r="C150" s="11"/>
      <c r="D150" s="83" t="s">
        <v>31</v>
      </c>
      <c r="E150" s="61" t="s">
        <v>47</v>
      </c>
      <c r="F150" s="62">
        <v>60</v>
      </c>
      <c r="G150" s="57"/>
      <c r="H150" s="57"/>
      <c r="I150" s="59"/>
      <c r="J150" s="57"/>
      <c r="K150" s="55" t="s">
        <v>46</v>
      </c>
      <c r="L150" s="58">
        <v>4.68</v>
      </c>
    </row>
    <row r="151" spans="1:13" ht="14.4" x14ac:dyDescent="0.3">
      <c r="A151" s="23"/>
      <c r="B151" s="15"/>
      <c r="C151" s="11"/>
      <c r="D151" s="73"/>
      <c r="E151" s="76"/>
      <c r="F151" s="72"/>
      <c r="G151" s="72"/>
      <c r="H151" s="72"/>
      <c r="I151" s="72"/>
      <c r="J151" s="72"/>
      <c r="K151" s="77"/>
      <c r="L151" s="72"/>
    </row>
    <row r="152" spans="1:13" ht="14.4" x14ac:dyDescent="0.3">
      <c r="A152" s="23"/>
      <c r="B152" s="15"/>
      <c r="C152" s="11"/>
      <c r="D152" s="73"/>
      <c r="E152" s="76"/>
      <c r="F152" s="72"/>
      <c r="G152" s="72"/>
      <c r="H152" s="72"/>
      <c r="I152" s="72"/>
      <c r="J152" s="72"/>
      <c r="K152" s="77"/>
      <c r="L152" s="72"/>
    </row>
    <row r="153" spans="1:13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3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3" ht="14.4" x14ac:dyDescent="0.3">
      <c r="A155" s="24"/>
      <c r="B155" s="17"/>
      <c r="C155" s="8"/>
      <c r="D155" s="18" t="s">
        <v>32</v>
      </c>
      <c r="E155" s="9"/>
      <c r="F155" s="19">
        <f>SUM(F146:F154)</f>
        <v>660</v>
      </c>
      <c r="G155" s="19">
        <f t="shared" ref="G155:J155" si="63">SUM(G146:G154)</f>
        <v>28.900000000000002</v>
      </c>
      <c r="H155" s="19">
        <f t="shared" si="63"/>
        <v>37.199999999999996</v>
      </c>
      <c r="I155" s="19">
        <f t="shared" si="63"/>
        <v>56</v>
      </c>
      <c r="J155" s="19">
        <f t="shared" si="63"/>
        <v>674.7</v>
      </c>
      <c r="K155" s="25"/>
      <c r="L155" s="19">
        <f t="shared" ref="L155" si="64">SUM(L146:L154)</f>
        <v>79.259999999999991</v>
      </c>
    </row>
    <row r="156" spans="1:13" ht="14.4" x14ac:dyDescent="0.25">
      <c r="A156" s="29">
        <f>A138</f>
        <v>2</v>
      </c>
      <c r="B156" s="30">
        <f>B138</f>
        <v>3</v>
      </c>
      <c r="C156" s="87" t="s">
        <v>4</v>
      </c>
      <c r="D156" s="88"/>
      <c r="E156" s="31"/>
      <c r="F156" s="32">
        <f>F145+F155</f>
        <v>660</v>
      </c>
      <c r="G156" s="32">
        <f t="shared" ref="G156" si="65">G145+G155</f>
        <v>28.900000000000002</v>
      </c>
      <c r="H156" s="32">
        <f t="shared" ref="H156" si="66">H145+H155</f>
        <v>37.199999999999996</v>
      </c>
      <c r="I156" s="32">
        <f t="shared" ref="I156" si="67">I145+I155</f>
        <v>56</v>
      </c>
      <c r="J156" s="32">
        <f t="shared" ref="J156:L156" si="68">J145+J155</f>
        <v>674.7</v>
      </c>
      <c r="K156" s="32"/>
      <c r="L156" s="32">
        <f t="shared" si="68"/>
        <v>79.259999999999991</v>
      </c>
    </row>
    <row r="157" spans="1:13" ht="14.4" x14ac:dyDescent="0.3">
      <c r="A157" s="20">
        <v>2</v>
      </c>
      <c r="B157" s="21">
        <v>4</v>
      </c>
      <c r="C157" s="22" t="s">
        <v>20</v>
      </c>
      <c r="D157" s="82" t="s">
        <v>21</v>
      </c>
      <c r="E157" s="39"/>
      <c r="F157" s="40"/>
      <c r="G157" s="40"/>
      <c r="H157" s="40"/>
      <c r="I157" s="40"/>
      <c r="J157" s="40"/>
      <c r="K157" s="41"/>
      <c r="L157" s="40"/>
      <c r="M157" s="71"/>
    </row>
    <row r="158" spans="1:13" ht="14.4" x14ac:dyDescent="0.3">
      <c r="A158" s="23"/>
      <c r="B158" s="15"/>
      <c r="C158" s="11"/>
      <c r="D158" s="51"/>
      <c r="E158" s="42"/>
      <c r="F158" s="43"/>
      <c r="G158" s="43"/>
      <c r="H158" s="43"/>
      <c r="I158" s="43"/>
      <c r="J158" s="43"/>
      <c r="K158" s="44"/>
      <c r="L158" s="43"/>
    </row>
    <row r="159" spans="1:13" ht="14.4" x14ac:dyDescent="0.3">
      <c r="A159" s="23"/>
      <c r="B159" s="15"/>
      <c r="C159" s="11"/>
      <c r="D159" s="83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3" ht="14.4" x14ac:dyDescent="0.3">
      <c r="A160" s="23"/>
      <c r="B160" s="15"/>
      <c r="C160" s="11"/>
      <c r="D160" s="83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83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51"/>
      <c r="E162" s="42"/>
      <c r="F162" s="72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32</v>
      </c>
      <c r="E164" s="9"/>
      <c r="F164" s="19">
        <f>SUM(F157:F163)</f>
        <v>0</v>
      </c>
      <c r="G164" s="19">
        <f t="shared" ref="G164:J164" si="69">SUM(G157:G163)</f>
        <v>0</v>
      </c>
      <c r="H164" s="19">
        <f t="shared" si="69"/>
        <v>0</v>
      </c>
      <c r="I164" s="19">
        <f t="shared" si="69"/>
        <v>0</v>
      </c>
      <c r="J164" s="19">
        <f t="shared" si="69"/>
        <v>0</v>
      </c>
      <c r="K164" s="25"/>
      <c r="L164" s="19">
        <f t="shared" ref="L164" si="70">SUM(L157:L163)</f>
        <v>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25</v>
      </c>
      <c r="D165" s="83" t="s">
        <v>26</v>
      </c>
      <c r="E165" s="76"/>
      <c r="F165" s="72"/>
      <c r="G165" s="72"/>
      <c r="H165" s="72"/>
      <c r="I165" s="72"/>
      <c r="J165" s="72"/>
      <c r="K165" s="77"/>
      <c r="L165" s="72"/>
    </row>
    <row r="166" spans="1:12" ht="14.4" x14ac:dyDescent="0.3">
      <c r="A166" s="23"/>
      <c r="B166" s="15"/>
      <c r="C166" s="11"/>
      <c r="D166" s="83" t="s">
        <v>27</v>
      </c>
      <c r="E166" s="52" t="s">
        <v>96</v>
      </c>
      <c r="F166" s="53">
        <v>200</v>
      </c>
      <c r="G166" s="53">
        <v>4.7</v>
      </c>
      <c r="H166" s="53">
        <v>5.7</v>
      </c>
      <c r="I166" s="54">
        <v>10.1</v>
      </c>
      <c r="J166" s="53">
        <v>110.4</v>
      </c>
      <c r="K166" s="51" t="s">
        <v>97</v>
      </c>
      <c r="L166" s="74">
        <v>20.58</v>
      </c>
    </row>
    <row r="167" spans="1:12" ht="14.4" x14ac:dyDescent="0.3">
      <c r="A167" s="23"/>
      <c r="B167" s="15"/>
      <c r="C167" s="11"/>
      <c r="D167" s="83" t="s">
        <v>28</v>
      </c>
      <c r="E167" s="52" t="s">
        <v>111</v>
      </c>
      <c r="F167" s="53">
        <v>200</v>
      </c>
      <c r="G167" s="75">
        <v>27.2</v>
      </c>
      <c r="H167" s="75">
        <v>8.1</v>
      </c>
      <c r="I167" s="75">
        <v>33.200000000000003</v>
      </c>
      <c r="J167" s="53">
        <v>314.60000000000002</v>
      </c>
      <c r="K167" s="51" t="s">
        <v>98</v>
      </c>
      <c r="L167" s="74">
        <v>45.85</v>
      </c>
    </row>
    <row r="168" spans="1:12" ht="14.4" x14ac:dyDescent="0.3">
      <c r="A168" s="23"/>
      <c r="B168" s="15"/>
      <c r="C168" s="11"/>
      <c r="D168" s="83" t="s">
        <v>30</v>
      </c>
      <c r="E168" s="61" t="s">
        <v>112</v>
      </c>
      <c r="F168" s="62">
        <v>200</v>
      </c>
      <c r="G168" s="62">
        <v>0.6</v>
      </c>
      <c r="H168" s="62">
        <v>0.2</v>
      </c>
      <c r="I168" s="64">
        <v>15.1</v>
      </c>
      <c r="J168" s="62">
        <v>65.400000000000006</v>
      </c>
      <c r="K168" s="60" t="s">
        <v>99</v>
      </c>
      <c r="L168" s="63">
        <v>8.15</v>
      </c>
    </row>
    <row r="169" spans="1:12" ht="15" thickBot="1" x14ac:dyDescent="0.35">
      <c r="A169" s="23"/>
      <c r="B169" s="15"/>
      <c r="C169" s="11"/>
      <c r="D169" s="83" t="s">
        <v>31</v>
      </c>
      <c r="E169" s="61" t="s">
        <v>47</v>
      </c>
      <c r="F169" s="62">
        <v>60</v>
      </c>
      <c r="G169" s="57">
        <v>4.5999999999999996</v>
      </c>
      <c r="H169" s="57">
        <v>0.5</v>
      </c>
      <c r="I169" s="59">
        <v>29.5</v>
      </c>
      <c r="J169" s="57">
        <v>140.6</v>
      </c>
      <c r="K169" s="55" t="s">
        <v>46</v>
      </c>
      <c r="L169" s="58">
        <v>4.68</v>
      </c>
    </row>
    <row r="170" spans="1:12" ht="14.4" x14ac:dyDescent="0.3">
      <c r="A170" s="23"/>
      <c r="B170" s="15"/>
      <c r="C170" s="11"/>
      <c r="D170" s="73"/>
      <c r="E170" s="76"/>
      <c r="F170" s="72"/>
      <c r="G170" s="72"/>
      <c r="H170" s="72"/>
      <c r="I170" s="72"/>
      <c r="J170" s="72"/>
      <c r="K170" s="77"/>
      <c r="L170" s="72"/>
    </row>
    <row r="171" spans="1:12" ht="14.4" x14ac:dyDescent="0.3">
      <c r="A171" s="23"/>
      <c r="B171" s="15"/>
      <c r="C171" s="11"/>
      <c r="D171" s="73"/>
      <c r="E171" s="76"/>
      <c r="F171" s="72"/>
      <c r="G171" s="72"/>
      <c r="H171" s="72"/>
      <c r="I171" s="72"/>
      <c r="J171" s="72"/>
      <c r="K171" s="77"/>
      <c r="L171" s="72"/>
    </row>
    <row r="172" spans="1:12" ht="14.4" x14ac:dyDescent="0.3">
      <c r="A172" s="23"/>
      <c r="B172" s="15"/>
      <c r="C172" s="11"/>
      <c r="D172" s="51"/>
      <c r="E172" s="76"/>
      <c r="F172" s="72"/>
      <c r="G172" s="72"/>
      <c r="H172" s="72"/>
      <c r="I172" s="72"/>
      <c r="J172" s="72"/>
      <c r="K172" s="77"/>
      <c r="L172" s="72"/>
    </row>
    <row r="173" spans="1:12" ht="14.4" x14ac:dyDescent="0.3">
      <c r="A173" s="23"/>
      <c r="B173" s="15"/>
      <c r="C173" s="11"/>
      <c r="D173" s="51"/>
      <c r="E173" s="76"/>
      <c r="F173" s="72"/>
      <c r="G173" s="72"/>
      <c r="H173" s="72"/>
      <c r="I173" s="72"/>
      <c r="J173" s="72"/>
      <c r="K173" s="77"/>
      <c r="L173" s="72"/>
    </row>
    <row r="174" spans="1:12" ht="14.4" x14ac:dyDescent="0.3">
      <c r="A174" s="24"/>
      <c r="B174" s="17"/>
      <c r="C174" s="8"/>
      <c r="D174" s="18" t="s">
        <v>32</v>
      </c>
      <c r="E174" s="9"/>
      <c r="F174" s="19">
        <f>SUM(F165:F173)</f>
        <v>660</v>
      </c>
      <c r="G174" s="19">
        <f t="shared" ref="G174:J174" si="71">SUM(G165:G173)</f>
        <v>37.1</v>
      </c>
      <c r="H174" s="19">
        <f t="shared" si="71"/>
        <v>14.5</v>
      </c>
      <c r="I174" s="19">
        <f t="shared" si="71"/>
        <v>87.9</v>
      </c>
      <c r="J174" s="19">
        <f t="shared" si="71"/>
        <v>631</v>
      </c>
      <c r="K174" s="25"/>
      <c r="L174" s="19">
        <f t="shared" ref="L174" si="72">SUM(L165:L173)</f>
        <v>79.260000000000019</v>
      </c>
    </row>
    <row r="175" spans="1:12" ht="14.4" x14ac:dyDescent="0.25">
      <c r="A175" s="29">
        <f>A157</f>
        <v>2</v>
      </c>
      <c r="B175" s="30">
        <f>B157</f>
        <v>4</v>
      </c>
      <c r="C175" s="87" t="s">
        <v>4</v>
      </c>
      <c r="D175" s="88"/>
      <c r="E175" s="31"/>
      <c r="F175" s="32">
        <f>F164+F174</f>
        <v>660</v>
      </c>
      <c r="G175" s="32">
        <f t="shared" ref="G175" si="73">G164+G174</f>
        <v>37.1</v>
      </c>
      <c r="H175" s="32">
        <f t="shared" ref="H175" si="74">H164+H174</f>
        <v>14.5</v>
      </c>
      <c r="I175" s="32">
        <f t="shared" ref="I175" si="75">I164+I174</f>
        <v>87.9</v>
      </c>
      <c r="J175" s="32">
        <f t="shared" ref="J175:L175" si="76">J164+J174</f>
        <v>631</v>
      </c>
      <c r="K175" s="32"/>
      <c r="L175" s="32">
        <f t="shared" si="76"/>
        <v>79.260000000000019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82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4.4" x14ac:dyDescent="0.3">
      <c r="A177" s="23"/>
      <c r="B177" s="15"/>
      <c r="C177" s="11"/>
      <c r="D177" s="51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83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83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83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32</v>
      </c>
      <c r="E183" s="9"/>
      <c r="F183" s="19">
        <f>SUM(F176:F182)</f>
        <v>0</v>
      </c>
      <c r="G183" s="19">
        <f t="shared" ref="G183:J183" si="77">SUM(G176:G182)</f>
        <v>0</v>
      </c>
      <c r="H183" s="19">
        <f t="shared" si="77"/>
        <v>0</v>
      </c>
      <c r="I183" s="19">
        <f t="shared" si="77"/>
        <v>0</v>
      </c>
      <c r="J183" s="19">
        <f t="shared" si="77"/>
        <v>0</v>
      </c>
      <c r="K183" s="25"/>
      <c r="L183" s="19">
        <f t="shared" ref="L183" si="78">SUM(L176:L182)</f>
        <v>0</v>
      </c>
    </row>
    <row r="184" spans="1:12" ht="14.4" x14ac:dyDescent="0.3">
      <c r="A184" s="26">
        <f>A176</f>
        <v>2</v>
      </c>
      <c r="B184" s="13">
        <f>B176</f>
        <v>5</v>
      </c>
      <c r="C184" s="10" t="s">
        <v>25</v>
      </c>
      <c r="D184" s="83" t="s">
        <v>26</v>
      </c>
      <c r="E184" s="65" t="s">
        <v>102</v>
      </c>
      <c r="F184" s="66">
        <v>100</v>
      </c>
      <c r="G184" s="66">
        <v>5.3</v>
      </c>
      <c r="H184" s="66">
        <v>13.2</v>
      </c>
      <c r="I184" s="69">
        <v>6.7</v>
      </c>
      <c r="J184" s="69">
        <v>167.1</v>
      </c>
      <c r="K184" s="67" t="s">
        <v>103</v>
      </c>
      <c r="L184" s="68">
        <v>9.2100000000000009</v>
      </c>
    </row>
    <row r="185" spans="1:12" ht="14.4" x14ac:dyDescent="0.3">
      <c r="A185" s="23"/>
      <c r="B185" s="15"/>
      <c r="C185" s="11"/>
      <c r="D185" s="83" t="s">
        <v>27</v>
      </c>
      <c r="E185" s="52" t="s">
        <v>100</v>
      </c>
      <c r="F185" s="53">
        <v>200</v>
      </c>
      <c r="G185" s="53">
        <v>5.2</v>
      </c>
      <c r="H185" s="53">
        <v>2.8</v>
      </c>
      <c r="I185" s="54">
        <v>18.5</v>
      </c>
      <c r="J185" s="53">
        <v>119.6</v>
      </c>
      <c r="K185" s="51" t="s">
        <v>104</v>
      </c>
      <c r="L185" s="74">
        <v>11.26</v>
      </c>
    </row>
    <row r="186" spans="1:12" ht="14.4" x14ac:dyDescent="0.3">
      <c r="A186" s="23"/>
      <c r="B186" s="15"/>
      <c r="C186" s="11"/>
      <c r="D186" s="83" t="s">
        <v>28</v>
      </c>
      <c r="E186" s="52" t="s">
        <v>101</v>
      </c>
      <c r="F186" s="53">
        <v>100</v>
      </c>
      <c r="G186" s="75">
        <v>14.1</v>
      </c>
      <c r="H186" s="75">
        <v>5.8</v>
      </c>
      <c r="I186" s="75">
        <v>4.4000000000000004</v>
      </c>
      <c r="J186" s="53">
        <v>126.4</v>
      </c>
      <c r="K186" s="51" t="s">
        <v>105</v>
      </c>
      <c r="L186" s="74">
        <v>31.34</v>
      </c>
    </row>
    <row r="187" spans="1:12" ht="14.4" x14ac:dyDescent="0.3">
      <c r="A187" s="23"/>
      <c r="B187" s="15"/>
      <c r="C187" s="11"/>
      <c r="D187" s="83" t="s">
        <v>30</v>
      </c>
      <c r="E187" s="61" t="s">
        <v>53</v>
      </c>
      <c r="F187" s="62">
        <v>200</v>
      </c>
      <c r="G187" s="62">
        <v>0.5</v>
      </c>
      <c r="H187" s="62">
        <v>0</v>
      </c>
      <c r="I187" s="64">
        <v>19.8</v>
      </c>
      <c r="J187" s="62">
        <v>81</v>
      </c>
      <c r="K187" s="60" t="s">
        <v>58</v>
      </c>
      <c r="L187" s="63">
        <v>5.51</v>
      </c>
    </row>
    <row r="188" spans="1:12" ht="15" thickBot="1" x14ac:dyDescent="0.35">
      <c r="A188" s="23"/>
      <c r="B188" s="15"/>
      <c r="C188" s="11"/>
      <c r="D188" s="83" t="s">
        <v>23</v>
      </c>
      <c r="E188" s="61" t="s">
        <v>47</v>
      </c>
      <c r="F188" s="62">
        <v>100</v>
      </c>
      <c r="G188" s="57">
        <v>7.6</v>
      </c>
      <c r="H188" s="57">
        <v>0.8</v>
      </c>
      <c r="I188" s="59">
        <v>49.2</v>
      </c>
      <c r="J188" s="57">
        <v>234.4</v>
      </c>
      <c r="K188" s="55" t="s">
        <v>46</v>
      </c>
      <c r="L188" s="58">
        <v>4.68</v>
      </c>
    </row>
    <row r="189" spans="1:12" ht="14.4" x14ac:dyDescent="0.3">
      <c r="A189" s="23"/>
      <c r="B189" s="15"/>
      <c r="C189" s="11"/>
      <c r="D189" s="83" t="s">
        <v>29</v>
      </c>
      <c r="E189" s="79" t="s">
        <v>64</v>
      </c>
      <c r="F189" s="52">
        <v>180</v>
      </c>
      <c r="G189" s="75">
        <v>3.7</v>
      </c>
      <c r="H189" s="75">
        <v>6.4</v>
      </c>
      <c r="I189" s="75">
        <v>23.8</v>
      </c>
      <c r="J189" s="75">
        <v>167.2</v>
      </c>
      <c r="K189" s="79" t="s">
        <v>66</v>
      </c>
      <c r="L189" s="74">
        <v>17.260000000000002</v>
      </c>
    </row>
    <row r="190" spans="1:12" ht="14.4" x14ac:dyDescent="0.3">
      <c r="A190" s="23"/>
      <c r="B190" s="15"/>
      <c r="C190" s="11"/>
      <c r="D190" s="73"/>
      <c r="E190" s="76"/>
      <c r="F190" s="72"/>
      <c r="G190" s="72"/>
      <c r="H190" s="72"/>
      <c r="I190" s="72"/>
      <c r="J190" s="72"/>
      <c r="K190" s="77"/>
      <c r="L190" s="72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32</v>
      </c>
      <c r="E193" s="9"/>
      <c r="F193" s="19">
        <f>SUM(F184:F192)</f>
        <v>880</v>
      </c>
      <c r="G193" s="19">
        <f t="shared" ref="G193:J193" si="79">SUM(G184:G192)</f>
        <v>36.400000000000006</v>
      </c>
      <c r="H193" s="19">
        <f t="shared" si="79"/>
        <v>29</v>
      </c>
      <c r="I193" s="19">
        <f t="shared" si="79"/>
        <v>122.4</v>
      </c>
      <c r="J193" s="19">
        <f t="shared" si="79"/>
        <v>895.7</v>
      </c>
      <c r="K193" s="25"/>
      <c r="L193" s="19">
        <f t="shared" ref="L193" si="80">SUM(L184:L192)</f>
        <v>79.260000000000005</v>
      </c>
    </row>
    <row r="194" spans="1:12" ht="14.4" x14ac:dyDescent="0.25">
      <c r="A194" s="29">
        <f>A176</f>
        <v>2</v>
      </c>
      <c r="B194" s="30">
        <f>B176</f>
        <v>5</v>
      </c>
      <c r="C194" s="87" t="s">
        <v>4</v>
      </c>
      <c r="D194" s="88"/>
      <c r="E194" s="31"/>
      <c r="F194" s="32">
        <f>F183+F193</f>
        <v>880</v>
      </c>
      <c r="G194" s="32">
        <f t="shared" ref="G194" si="81">G183+G193</f>
        <v>36.400000000000006</v>
      </c>
      <c r="H194" s="32">
        <f t="shared" ref="H194" si="82">H183+H193</f>
        <v>29</v>
      </c>
      <c r="I194" s="32">
        <f t="shared" ref="I194" si="83">I183+I193</f>
        <v>122.4</v>
      </c>
      <c r="J194" s="32">
        <f t="shared" ref="J194:L194" si="84">J183+J193</f>
        <v>895.7</v>
      </c>
      <c r="K194" s="32"/>
      <c r="L194" s="32">
        <f t="shared" si="84"/>
        <v>79.260000000000005</v>
      </c>
    </row>
    <row r="195" spans="1:12" x14ac:dyDescent="0.25">
      <c r="A195" s="27"/>
      <c r="B195" s="28"/>
      <c r="C195" s="89" t="s">
        <v>5</v>
      </c>
      <c r="D195" s="89"/>
      <c r="E195" s="89"/>
      <c r="F195" s="34">
        <f>(F24+F43+F62+F80+F99+F118+F137+F156+F175+F194)/(IF(F24=0,0,1)+IF(F43=0,0,1)+IF(F62=0,0,1)+IF(F80=0,0,1)+IF(F99=0,0,1)+IF(F118=0,0,1)+IF(F137=0,0,1)+IF(F156=0,0,1)+IF(F175=0,0,1)+IF(F194=0,0,1))</f>
        <v>754</v>
      </c>
      <c r="G195" s="34">
        <f>(G24+G43+G62+G80+G99+G118+G137+G156+G175+G194)/(IF(G24=0,0,1)+IF(G43=0,0,1)+IF(G62=0,0,1)+IF(G80=0,0,1)+IF(G99=0,0,1)+IF(G118=0,0,1)+IF(G137=0,0,1)+IF(G156=0,0,1)+IF(G175=0,0,1)+IF(G194=0,0,1))</f>
        <v>33.65</v>
      </c>
      <c r="H195" s="34">
        <f>(H24+H43+H62+H80+H99+H118+H137+H156+H175+H194)/(IF(H24=0,0,1)+IF(H43=0,0,1)+IF(H62=0,0,1)+IF(H80=0,0,1)+IF(H99=0,0,1)+IF(H118=0,0,1)+IF(H137=0,0,1)+IF(H156=0,0,1)+IF(H175=0,0,1)+IF(H194=0,0,1))</f>
        <v>22.337999999999997</v>
      </c>
      <c r="I195" s="34">
        <f>(I24+I43+I62+I80+I99+I118+I137+I156+I175+I194)/(IF(I24=0,0,1)+IF(I43=0,0,1)+IF(I62=0,0,1)+IF(I80=0,0,1)+IF(I99=0,0,1)+IF(I118=0,0,1)+IF(I137=0,0,1)+IF(I156=0,0,1)+IF(I175=0,0,1)+IF(I194=0,0,1))</f>
        <v>96.179999999999993</v>
      </c>
      <c r="J195" s="34">
        <f>(J24+J43+J62+J80+J99+J118+J137+J156+J175+J194)/(IF(J24=0,0,1)+IF(J43=0,0,1)+IF(J62=0,0,1)+IF(J80=0,0,1)+IF(J99=0,0,1)+IF(J118=0,0,1)+IF(J137=0,0,1)+IF(J156=0,0,1)+IF(J175=0,0,1)+IF(J194=0,0,1))</f>
        <v>746.01</v>
      </c>
      <c r="K195" s="34"/>
      <c r="L195" s="34">
        <f>(L24+L43+L62+L80+L99+L118+L137+L156+L175+L194)/(IF(L24=0,0,1)+IF(L43=0,0,1)+IF(L62=0,0,1)+IF(L80=0,0,1)+IF(L99=0,0,1)+IF(L118=0,0,1)+IF(L137=0,0,1)+IF(L156=0,0,1)+IF(L175=0,0,1)+IF(L194=0,0,1))</f>
        <v>79.259999999999991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2025-01-30T06:47:34Z</cp:lastPrinted>
  <dcterms:created xsi:type="dcterms:W3CDTF">2022-05-16T14:23:56Z</dcterms:created>
  <dcterms:modified xsi:type="dcterms:W3CDTF">2025-01-29T08:16:14Z</dcterms:modified>
</cp:coreProperties>
</file>